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" yWindow="-168" windowWidth="18828" windowHeight="8280" firstSheet="1" activeTab="1"/>
  </bookViews>
  <sheets>
    <sheet name="Тариф с 01.07.2018г." sheetId="5" state="hidden" r:id="rId1"/>
    <sheet name="тариф с 01.07.19" sheetId="6" r:id="rId2"/>
  </sheets>
  <externalReferences>
    <externalReference r:id="rId3"/>
  </externalReferences>
  <definedNames>
    <definedName name="_xlnm.Print_Area" localSheetId="1">'тариф с 01.07.19'!$A$1:$J$24</definedName>
    <definedName name="_xlnm.Print_Area" localSheetId="0">'Тариф с 01.07.2018г.'!$A$1:$J$22</definedName>
  </definedNames>
  <calcPr calcId="125725"/>
</workbook>
</file>

<file path=xl/calcChain.xml><?xml version="1.0" encoding="utf-8"?>
<calcChain xmlns="http://schemas.openxmlformats.org/spreadsheetml/2006/main">
  <c r="J29" i="6"/>
  <c r="I29"/>
  <c r="H29"/>
  <c r="G29"/>
  <c r="F29"/>
  <c r="E29"/>
  <c r="D29"/>
  <c r="C29"/>
  <c r="B29"/>
  <c r="C27" i="5"/>
  <c r="D27"/>
  <c r="E27"/>
  <c r="F27"/>
  <c r="G27"/>
  <c r="H27"/>
  <c r="I27"/>
  <c r="J27"/>
  <c r="B27"/>
  <c r="J23"/>
  <c r="G23"/>
  <c r="G24" s="1"/>
  <c r="G15" i="6" l="1"/>
  <c r="B25"/>
  <c r="B26" s="1"/>
  <c r="E25"/>
  <c r="D25"/>
  <c r="G25"/>
  <c r="G26" s="1"/>
  <c r="J25"/>
  <c r="H25"/>
  <c r="H26" s="1"/>
  <c r="C15"/>
  <c r="F15"/>
  <c r="I15"/>
  <c r="D15"/>
  <c r="J15"/>
  <c r="J26" s="1"/>
  <c r="C25"/>
  <c r="F25"/>
  <c r="I25"/>
  <c r="E15"/>
  <c r="I23" i="5"/>
  <c r="I24" s="1"/>
  <c r="E23"/>
  <c r="E24" s="1"/>
  <c r="F23"/>
  <c r="F24" s="1"/>
  <c r="H23"/>
  <c r="H24" s="1"/>
  <c r="D23"/>
  <c r="D24" s="1"/>
  <c r="C23"/>
  <c r="C24" s="1"/>
  <c r="J24"/>
  <c r="B23"/>
  <c r="I26" i="6" l="1"/>
  <c r="D26"/>
  <c r="E26"/>
  <c r="C26"/>
  <c r="F26"/>
  <c r="B24" i="5"/>
</calcChain>
</file>

<file path=xl/sharedStrings.xml><?xml version="1.0" encoding="utf-8"?>
<sst xmlns="http://schemas.openxmlformats.org/spreadsheetml/2006/main" count="50" uniqueCount="26">
  <si>
    <t>1. Многоквартирные или жилые дома со всеми видами благоустройства с лифтами, системами дымоудаления и мусоропроводами</t>
  </si>
  <si>
    <t>дома с газовыми плитами</t>
  </si>
  <si>
    <t>дома с электроплитами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</si>
  <si>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</si>
  <si>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</si>
  <si>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</si>
  <si>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</si>
  <si>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</si>
  <si>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</si>
  <si>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</si>
  <si>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</si>
  <si>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</si>
  <si>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</si>
  <si>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</si>
  <si>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</si>
  <si>
    <t>2. Капитальный ремонт *</t>
  </si>
  <si>
    <t>Приложение № 1</t>
  </si>
  <si>
    <t>Размер платы за содержание жилого помещения на 1 м2</t>
  </si>
  <si>
    <t>Исп. Чеснокова М.Ю.</t>
  </si>
  <si>
    <t>419-57-70</t>
  </si>
  <si>
    <t xml:space="preserve"> + 1</t>
  </si>
  <si>
    <t>с 01 июля 2018 г.</t>
  </si>
  <si>
    <t>Размер платы за содержание жилого помещения</t>
  </si>
  <si>
    <t>АО "Домоуправляющая компания Нижегородского района"</t>
  </si>
  <si>
    <t>Управление с учетом НДС 20%</t>
  </si>
  <si>
    <t>с 01 июля 2019 г.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</si>
</sst>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00\ _₽_-;\-* #,##0.0000\ _₽_-;_-* &quot;-&quot;??\ _₽_-;_-@_-"/>
    <numFmt numFmtId="165" formatCode="0.0000"/>
  </numFmts>
  <fonts count="6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6">
    <xf numFmtId="0" fontId="0" fillId="0" borderId="0" xfId="0"/>
    <xf numFmtId="2" fontId="0" fillId="0" borderId="0" xfId="0" applyNumberFormat="1" applyFont="1" applyFill="1" applyAlignment="1">
      <alignment wrapText="1"/>
    </xf>
    <xf numFmtId="2" fontId="3" fillId="0" borderId="15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2" fontId="0" fillId="0" borderId="0" xfId="0" applyNumberFormat="1" applyFill="1" applyAlignment="1">
      <alignment wrapText="1"/>
    </xf>
    <xf numFmtId="2" fontId="0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wrapText="1"/>
    </xf>
    <xf numFmtId="2" fontId="0" fillId="0" borderId="0" xfId="0" applyNumberFormat="1" applyFont="1" applyFill="1" applyAlignment="1">
      <alignment horizontal="center" wrapText="1"/>
    </xf>
    <xf numFmtId="2" fontId="0" fillId="0" borderId="9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2" fontId="0" fillId="0" borderId="13" xfId="0" applyNumberFormat="1" applyFont="1" applyFill="1" applyBorder="1" applyAlignment="1">
      <alignment wrapText="1"/>
    </xf>
    <xf numFmtId="2" fontId="0" fillId="0" borderId="14" xfId="0" applyNumberFormat="1" applyFont="1" applyFill="1" applyBorder="1" applyAlignment="1">
      <alignment wrapText="1"/>
    </xf>
    <xf numFmtId="2" fontId="0" fillId="0" borderId="14" xfId="0" applyNumberFormat="1" applyFont="1" applyFill="1" applyBorder="1" applyAlignment="1">
      <alignment horizontal="center" vertical="center" wrapText="1"/>
    </xf>
    <xf numFmtId="2" fontId="0" fillId="0" borderId="18" xfId="0" applyNumberFormat="1" applyFont="1" applyFill="1" applyBorder="1" applyAlignment="1">
      <alignment wrapText="1"/>
    </xf>
    <xf numFmtId="2" fontId="0" fillId="0" borderId="16" xfId="0" applyNumberFormat="1" applyFont="1" applyFill="1" applyBorder="1" applyAlignment="1">
      <alignment horizontal="center" wrapText="1"/>
    </xf>
    <xf numFmtId="2" fontId="0" fillId="0" borderId="20" xfId="0" applyNumberFormat="1" applyFont="1" applyFill="1" applyBorder="1" applyAlignment="1">
      <alignment horizontal="center" wrapText="1"/>
    </xf>
    <xf numFmtId="2" fontId="2" fillId="0" borderId="17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wrapText="1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19" xfId="0" applyNumberFormat="1" applyFont="1" applyFill="1" applyBorder="1" applyAlignment="1">
      <alignment horizontal="center" wrapText="1"/>
    </xf>
    <xf numFmtId="2" fontId="0" fillId="0" borderId="22" xfId="0" applyNumberFormat="1" applyFont="1" applyFill="1" applyBorder="1" applyAlignment="1">
      <alignment horizontal="left" vertical="top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left" vertical="top" wrapText="1"/>
    </xf>
    <xf numFmtId="2" fontId="0" fillId="0" borderId="12" xfId="0" applyNumberFormat="1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wrapText="1"/>
    </xf>
    <xf numFmtId="49" fontId="0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ont="1" applyFill="1" applyAlignment="1">
      <alignment horizontal="center" wrapText="1"/>
    </xf>
    <xf numFmtId="164" fontId="0" fillId="0" borderId="0" xfId="1" applyNumberFormat="1" applyFont="1" applyFill="1" applyAlignment="1">
      <alignment horizontal="left" wrapText="1"/>
    </xf>
    <xf numFmtId="2" fontId="0" fillId="0" borderId="10" xfId="0" applyNumberFormat="1" applyFont="1" applyFill="1" applyBorder="1" applyAlignment="1">
      <alignment wrapText="1"/>
    </xf>
    <xf numFmtId="2" fontId="0" fillId="0" borderId="12" xfId="0" applyNumberFormat="1" applyFont="1" applyFill="1" applyBorder="1" applyAlignment="1">
      <alignment horizontal="center" wrapText="1"/>
    </xf>
    <xf numFmtId="2" fontId="3" fillId="0" borderId="24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wrapText="1"/>
    </xf>
    <xf numFmtId="2" fontId="3" fillId="0" borderId="23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 wrapText="1"/>
    </xf>
    <xf numFmtId="2" fontId="3" fillId="0" borderId="27" xfId="0" applyNumberFormat="1" applyFont="1" applyFill="1" applyBorder="1" applyAlignment="1">
      <alignment horizontal="center" vertical="center" wrapText="1"/>
    </xf>
    <xf numFmtId="2" fontId="3" fillId="0" borderId="28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Fill="1" applyBorder="1" applyAlignment="1">
      <alignment vertical="top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0" fillId="0" borderId="18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19" xfId="0" applyNumberFormat="1" applyFont="1" applyFill="1" applyBorder="1" applyAlignment="1">
      <alignment horizontal="center" wrapText="1"/>
    </xf>
    <xf numFmtId="2" fontId="0" fillId="0" borderId="22" xfId="0" applyNumberFormat="1" applyFont="1" applyFill="1" applyBorder="1" applyAlignment="1">
      <alignment horizontal="left" vertical="top" wrapText="1"/>
    </xf>
    <xf numFmtId="165" fontId="0" fillId="0" borderId="0" xfId="0" applyNumberFormat="1" applyFont="1" applyFill="1" applyAlignment="1">
      <alignment wrapText="1"/>
    </xf>
    <xf numFmtId="49" fontId="0" fillId="0" borderId="0" xfId="0" applyNumberFormat="1" applyFill="1" applyAlignment="1">
      <alignment horizontal="left" vertical="top" wrapText="1"/>
    </xf>
    <xf numFmtId="49" fontId="0" fillId="0" borderId="0" xfId="0" applyNumberFormat="1" applyFont="1" applyFill="1" applyAlignment="1">
      <alignment horizontal="left" vertical="top" wrapText="1"/>
    </xf>
    <xf numFmtId="2" fontId="2" fillId="0" borderId="0" xfId="0" applyNumberFormat="1" applyFont="1" applyFill="1" applyAlignment="1">
      <alignment horizontal="left" wrapText="1"/>
    </xf>
    <xf numFmtId="2" fontId="2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wrapText="1"/>
    </xf>
    <xf numFmtId="2" fontId="0" fillId="0" borderId="5" xfId="0" applyNumberFormat="1" applyFont="1" applyFill="1" applyBorder="1" applyAlignment="1">
      <alignment horizontal="left" vertical="top" wrapText="1"/>
    </xf>
    <xf numFmtId="2" fontId="0" fillId="0" borderId="6" xfId="0" applyNumberFormat="1" applyFont="1" applyFill="1" applyBorder="1" applyAlignment="1">
      <alignment horizontal="left" vertical="top" wrapText="1"/>
    </xf>
    <xf numFmtId="2" fontId="0" fillId="0" borderId="8" xfId="0" applyNumberFormat="1" applyFont="1" applyFill="1" applyBorder="1" applyAlignment="1">
      <alignment horizontal="left" vertical="top" wrapText="1"/>
    </xf>
    <xf numFmtId="2" fontId="0" fillId="0" borderId="22" xfId="0" applyNumberFormat="1" applyFont="1" applyFill="1" applyBorder="1" applyAlignment="1">
      <alignment horizontal="left" vertical="top" wrapText="1"/>
    </xf>
    <xf numFmtId="2" fontId="1" fillId="0" borderId="10" xfId="0" applyNumberFormat="1" applyFont="1" applyFill="1" applyBorder="1" applyAlignment="1">
      <alignment horizontal="left" wrapText="1"/>
    </xf>
    <xf numFmtId="2" fontId="1" fillId="0" borderId="11" xfId="0" applyNumberFormat="1" applyFont="1" applyFill="1" applyBorder="1" applyAlignment="1">
      <alignment horizontal="left" wrapText="1"/>
    </xf>
    <xf numFmtId="2" fontId="0" fillId="0" borderId="0" xfId="0" applyNumberForma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88;&#1080;&#1092;&#1099;%20&#1044;&#1050;%20&#1089;%2001.07.2019%20&#1075;.%20(&#1087;&#1088;&#1077;&#1076;&#1074;&#1072;&#1088;&#1080;&#1090;&#1077;&#1083;&#1100;&#1085;&#108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 01.07.2017г."/>
      <sheetName val="Тариф с 01.08.17"/>
      <sheetName val="Тариф с 01.07.2018г."/>
    </sheetNames>
    <sheetDataSet>
      <sheetData sheetId="0">
        <row r="13">
          <cell r="B13">
            <v>37.31</v>
          </cell>
          <cell r="C13">
            <v>37.11</v>
          </cell>
          <cell r="D13">
            <v>35.049999999999997</v>
          </cell>
          <cell r="E13">
            <v>33.89</v>
          </cell>
          <cell r="F13">
            <v>31.46</v>
          </cell>
          <cell r="G13">
            <v>29.7</v>
          </cell>
          <cell r="H13">
            <v>28.1</v>
          </cell>
          <cell r="I13">
            <v>25.62</v>
          </cell>
          <cell r="J13">
            <v>16.13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J28"/>
  <sheetViews>
    <sheetView view="pageBreakPreview" zoomScale="80" zoomScaleNormal="100" zoomScaleSheetLayoutView="80" workbookViewId="0">
      <selection activeCell="F3" sqref="F3"/>
    </sheetView>
  </sheetViews>
  <sheetFormatPr defaultColWidth="9" defaultRowHeight="15.6"/>
  <cols>
    <col min="1" max="1" width="20.19921875" style="1" customWidth="1"/>
    <col min="2" max="3" width="17.5" style="1" customWidth="1"/>
    <col min="4" max="4" width="22.8984375" style="1" customWidth="1"/>
    <col min="5" max="5" width="20.59765625" style="1" customWidth="1"/>
    <col min="6" max="6" width="20" style="1" customWidth="1"/>
    <col min="7" max="8" width="11.69921875" style="1" customWidth="1"/>
    <col min="9" max="9" width="20.69921875" style="1" customWidth="1"/>
    <col min="10" max="10" width="19.69921875" style="1" customWidth="1"/>
    <col min="11" max="16384" width="9" style="1"/>
  </cols>
  <sheetData>
    <row r="2" spans="1:10" ht="15" customHeight="1">
      <c r="A2" s="56" t="s">
        <v>23</v>
      </c>
      <c r="B2" s="56"/>
      <c r="C2" s="56"/>
      <c r="D2" s="56"/>
    </row>
    <row r="3" spans="1:10" ht="15" customHeight="1">
      <c r="A3" s="5"/>
      <c r="B3" s="5"/>
      <c r="C3" s="5"/>
      <c r="D3" s="5"/>
    </row>
    <row r="4" spans="1:10" ht="15" hidden="1" customHeight="1">
      <c r="A4" s="34">
        <v>1.0511999999999999</v>
      </c>
      <c r="B4" s="5"/>
      <c r="C4" s="5"/>
      <c r="D4" s="5"/>
    </row>
    <row r="5" spans="1:10" ht="15" customHeight="1">
      <c r="A5" s="5"/>
      <c r="B5" s="5"/>
      <c r="C5" s="5"/>
      <c r="D5" s="5"/>
    </row>
    <row r="6" spans="1:10" ht="18">
      <c r="J6" s="6" t="s">
        <v>16</v>
      </c>
    </row>
    <row r="7" spans="1:10" ht="18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ht="21">
      <c r="A8" s="58" t="s">
        <v>21</v>
      </c>
      <c r="B8" s="58"/>
      <c r="C8" s="58"/>
      <c r="D8" s="58"/>
      <c r="E8" s="58"/>
      <c r="F8" s="58"/>
      <c r="G8" s="58"/>
      <c r="H8" s="58"/>
      <c r="I8" s="58"/>
      <c r="J8" s="58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6.2" thickBot="1"/>
    <row r="11" spans="1:10" s="9" customFormat="1" ht="102" customHeight="1" thickBot="1">
      <c r="A11" s="27"/>
      <c r="B11" s="59" t="s">
        <v>0</v>
      </c>
      <c r="C11" s="60"/>
      <c r="D11" s="8" t="s">
        <v>3</v>
      </c>
      <c r="E11" s="28" t="s">
        <v>4</v>
      </c>
      <c r="F11" s="8" t="s">
        <v>5</v>
      </c>
      <c r="G11" s="61" t="s">
        <v>6</v>
      </c>
      <c r="H11" s="62"/>
      <c r="I11" s="28" t="s">
        <v>7</v>
      </c>
      <c r="J11" s="22" t="s">
        <v>8</v>
      </c>
    </row>
    <row r="12" spans="1:10" ht="31.2">
      <c r="A12" s="63" t="s">
        <v>22</v>
      </c>
      <c r="B12" s="35" t="s">
        <v>1</v>
      </c>
      <c r="C12" s="11" t="s">
        <v>2</v>
      </c>
      <c r="D12" s="10"/>
      <c r="E12" s="11"/>
      <c r="F12" s="10"/>
      <c r="G12" s="12" t="s">
        <v>9</v>
      </c>
      <c r="H12" s="45" t="s">
        <v>10</v>
      </c>
      <c r="I12" s="11"/>
      <c r="J12" s="13"/>
    </row>
    <row r="13" spans="1:10" ht="18" thickBot="1">
      <c r="A13" s="64"/>
      <c r="B13" s="20">
        <v>39.220271999999994</v>
      </c>
      <c r="C13" s="2">
        <v>39.01</v>
      </c>
      <c r="D13" s="3">
        <v>36.846224000000007</v>
      </c>
      <c r="E13" s="3">
        <v>35.625168000000002</v>
      </c>
      <c r="F13" s="20">
        <v>33.070751999999999</v>
      </c>
      <c r="G13" s="3">
        <v>31.220639999999996</v>
      </c>
      <c r="H13" s="2">
        <v>29.538719999999994</v>
      </c>
      <c r="I13" s="2">
        <v>26.931743999999998</v>
      </c>
      <c r="J13" s="21">
        <v>16.962496000000002</v>
      </c>
    </row>
    <row r="14" spans="1:10">
      <c r="A14" s="29" t="s">
        <v>11</v>
      </c>
      <c r="B14" s="36"/>
      <c r="C14" s="14"/>
      <c r="D14" s="19"/>
      <c r="E14" s="19"/>
      <c r="F14" s="36"/>
      <c r="G14" s="14"/>
      <c r="H14" s="15"/>
      <c r="I14" s="14"/>
      <c r="J14" s="15"/>
    </row>
    <row r="15" spans="1:10" ht="46.8">
      <c r="A15" s="30" t="s">
        <v>12</v>
      </c>
      <c r="B15" s="25">
        <v>7.2848159999999993</v>
      </c>
      <c r="C15" s="16">
        <v>7.2848159999999993</v>
      </c>
      <c r="D15" s="18">
        <v>6.7066559999999997</v>
      </c>
      <c r="E15" s="18">
        <v>6.7066559999999997</v>
      </c>
      <c r="F15" s="25">
        <v>6.1705439999999996</v>
      </c>
      <c r="G15" s="18">
        <v>6.1705439999999996</v>
      </c>
      <c r="H15" s="16">
        <v>6.1705439999999996</v>
      </c>
      <c r="I15" s="16">
        <v>6.1705439999999996</v>
      </c>
      <c r="J15" s="26">
        <v>0</v>
      </c>
    </row>
    <row r="16" spans="1:10" ht="46.8">
      <c r="A16" s="30" t="s">
        <v>13</v>
      </c>
      <c r="B16" s="25">
        <v>29.465135999999998</v>
      </c>
      <c r="C16" s="16">
        <v>29.26</v>
      </c>
      <c r="D16" s="18">
        <v>27.89</v>
      </c>
      <c r="E16" s="18">
        <v>26.668944</v>
      </c>
      <c r="F16" s="25">
        <v>24.829343999999999</v>
      </c>
      <c r="G16" s="18">
        <v>23.052815999999996</v>
      </c>
      <c r="H16" s="16">
        <v>21.370895999999995</v>
      </c>
      <c r="I16" s="16">
        <v>19.037231999999999</v>
      </c>
      <c r="J16" s="26">
        <v>16.09</v>
      </c>
    </row>
    <row r="17" spans="1:10" ht="18.600000000000001" thickBot="1">
      <c r="A17" s="43" t="s">
        <v>14</v>
      </c>
      <c r="B17" s="23">
        <v>2.4700000000000002</v>
      </c>
      <c r="C17" s="17">
        <v>2.4700000000000002</v>
      </c>
      <c r="D17" s="44">
        <v>2.25</v>
      </c>
      <c r="E17" s="44">
        <v>2.25</v>
      </c>
      <c r="F17" s="23">
        <v>2.0699999999999998</v>
      </c>
      <c r="G17" s="44">
        <v>2</v>
      </c>
      <c r="H17" s="17">
        <v>2</v>
      </c>
      <c r="I17" s="17">
        <v>1.72</v>
      </c>
      <c r="J17" s="24">
        <v>0.87</v>
      </c>
    </row>
    <row r="18" spans="1:10" ht="31.8" hidden="1" thickBot="1">
      <c r="A18" s="38" t="s">
        <v>15</v>
      </c>
      <c r="B18" s="39">
        <v>2.2199800000000001</v>
      </c>
      <c r="C18" s="37">
        <v>2.2199800000000001</v>
      </c>
      <c r="D18" s="40">
        <v>2.2199800000000001</v>
      </c>
      <c r="E18" s="41">
        <v>2.2199800000000001</v>
      </c>
      <c r="F18" s="40">
        <v>2.2199800000000001</v>
      </c>
      <c r="G18" s="41">
        <v>2.2199800000000001</v>
      </c>
      <c r="H18" s="40">
        <v>2.2199800000000001</v>
      </c>
      <c r="I18" s="41">
        <v>2.2199800000000001</v>
      </c>
      <c r="J18" s="42">
        <v>2.2199800000000001</v>
      </c>
    </row>
    <row r="20" spans="1:10" s="31" customFormat="1" ht="15.75" hidden="1" customHeight="1">
      <c r="D20" s="32" t="s">
        <v>20</v>
      </c>
      <c r="E20" s="32" t="s">
        <v>20</v>
      </c>
      <c r="F20" s="32" t="s">
        <v>20</v>
      </c>
      <c r="G20" s="32"/>
      <c r="H20" s="32"/>
      <c r="I20" s="33"/>
      <c r="J20" s="33"/>
    </row>
    <row r="21" spans="1:10">
      <c r="A21" s="54" t="s">
        <v>18</v>
      </c>
      <c r="B21" s="55"/>
      <c r="C21" s="32"/>
    </row>
    <row r="22" spans="1:10">
      <c r="A22" s="4" t="s">
        <v>19</v>
      </c>
    </row>
    <row r="23" spans="1:10" hidden="1">
      <c r="B23" s="1">
        <f>B15+B16+B17</f>
        <v>39.219951999999992</v>
      </c>
      <c r="C23" s="1">
        <f t="shared" ref="C23:J23" si="0">C15+C16+C17</f>
        <v>39.014815999999996</v>
      </c>
      <c r="D23" s="1">
        <f t="shared" si="0"/>
        <v>36.846656000000003</v>
      </c>
      <c r="E23" s="1">
        <f t="shared" si="0"/>
        <v>35.625599999999999</v>
      </c>
      <c r="F23" s="1">
        <f t="shared" si="0"/>
        <v>33.069887999999999</v>
      </c>
      <c r="G23" s="1">
        <f t="shared" si="0"/>
        <v>31.223359999999996</v>
      </c>
      <c r="H23" s="1">
        <f t="shared" si="0"/>
        <v>29.541439999999994</v>
      </c>
      <c r="I23" s="1">
        <f t="shared" si="0"/>
        <v>26.927775999999998</v>
      </c>
      <c r="J23" s="1">
        <f t="shared" si="0"/>
        <v>16.96</v>
      </c>
    </row>
    <row r="24" spans="1:10" hidden="1">
      <c r="B24" s="1">
        <f>B13-B23</f>
        <v>3.2000000000209639E-4</v>
      </c>
      <c r="C24" s="1">
        <f t="shared" ref="C24:J24" si="1">C13-C23</f>
        <v>-4.8159999999981551E-3</v>
      </c>
      <c r="D24" s="1">
        <f t="shared" si="1"/>
        <v>-4.3199999999643524E-4</v>
      </c>
      <c r="E24" s="1">
        <f t="shared" si="1"/>
        <v>-4.3199999999643524E-4</v>
      </c>
      <c r="F24" s="1">
        <f t="shared" si="1"/>
        <v>8.639999999999759E-4</v>
      </c>
      <c r="G24" s="1">
        <f t="shared" si="1"/>
        <v>-2.7200000000000557E-3</v>
      </c>
      <c r="H24" s="1">
        <f t="shared" si="1"/>
        <v>-2.7200000000000557E-3</v>
      </c>
      <c r="I24" s="1">
        <f t="shared" si="1"/>
        <v>3.9680000000004156E-3</v>
      </c>
      <c r="J24" s="1">
        <f t="shared" si="1"/>
        <v>2.4960000000007199E-3</v>
      </c>
    </row>
    <row r="25" spans="1:10" hidden="1"/>
    <row r="26" spans="1:10" hidden="1"/>
    <row r="27" spans="1:10" hidden="1">
      <c r="B27" s="1" t="e">
        <f>$A$4*#REF!</f>
        <v>#REF!</v>
      </c>
      <c r="C27" s="1" t="e">
        <f>$A$4*#REF!</f>
        <v>#REF!</v>
      </c>
      <c r="D27" s="1" t="e">
        <f>$A$4*#REF!</f>
        <v>#REF!</v>
      </c>
      <c r="E27" s="1" t="e">
        <f>$A$4*#REF!</f>
        <v>#REF!</v>
      </c>
      <c r="F27" s="1" t="e">
        <f>$A$4*#REF!</f>
        <v>#REF!</v>
      </c>
      <c r="G27" s="1" t="e">
        <f>$A$4*#REF!</f>
        <v>#REF!</v>
      </c>
      <c r="H27" s="1" t="e">
        <f>$A$4*#REF!</f>
        <v>#REF!</v>
      </c>
      <c r="I27" s="1" t="e">
        <f>$A$4*#REF!</f>
        <v>#REF!</v>
      </c>
      <c r="J27" s="1" t="e">
        <f>$A$4*#REF!</f>
        <v>#REF!</v>
      </c>
    </row>
    <row r="28" spans="1:10" hidden="1"/>
  </sheetData>
  <mergeCells count="7">
    <mergeCell ref="A21:B21"/>
    <mergeCell ref="A2:D2"/>
    <mergeCell ref="A7:J7"/>
    <mergeCell ref="A8:J8"/>
    <mergeCell ref="B11:C11"/>
    <mergeCell ref="G11:H11"/>
    <mergeCell ref="A12:A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J30"/>
  <sheetViews>
    <sheetView tabSelected="1" zoomScale="70" zoomScaleNormal="70" zoomScaleSheetLayoutView="70" workbookViewId="0">
      <selection activeCell="N8" sqref="N8"/>
    </sheetView>
  </sheetViews>
  <sheetFormatPr defaultColWidth="9" defaultRowHeight="15.6"/>
  <cols>
    <col min="1" max="1" width="20.19921875" style="1" customWidth="1"/>
    <col min="2" max="3" width="17.5" style="1" customWidth="1"/>
    <col min="4" max="4" width="22.8984375" style="1" customWidth="1"/>
    <col min="5" max="5" width="20.59765625" style="1" customWidth="1"/>
    <col min="6" max="6" width="20" style="1" customWidth="1"/>
    <col min="7" max="8" width="11.69921875" style="1" customWidth="1"/>
    <col min="9" max="9" width="20.69921875" style="1" customWidth="1"/>
    <col min="10" max="10" width="19.69921875" style="1" customWidth="1"/>
    <col min="11" max="16384" width="9" style="1"/>
  </cols>
  <sheetData>
    <row r="2" spans="1:10" ht="15" customHeight="1">
      <c r="A2" s="56" t="s">
        <v>23</v>
      </c>
      <c r="B2" s="56"/>
      <c r="C2" s="56"/>
      <c r="D2" s="56"/>
    </row>
    <row r="3" spans="1:10" ht="15" customHeight="1">
      <c r="A3" s="5"/>
      <c r="B3" s="5"/>
      <c r="C3" s="5"/>
      <c r="D3" s="5"/>
    </row>
    <row r="4" spans="1:10" ht="15" hidden="1" customHeight="1">
      <c r="A4" s="34">
        <v>1.0511999999999999</v>
      </c>
      <c r="B4" s="5"/>
      <c r="C4" s="5"/>
      <c r="D4" s="5"/>
    </row>
    <row r="5" spans="1:10" ht="18">
      <c r="J5" s="6"/>
    </row>
    <row r="6" spans="1:10" ht="18">
      <c r="J6" s="6"/>
    </row>
    <row r="7" spans="1:10" ht="18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ht="21">
      <c r="A8" s="58" t="s">
        <v>25</v>
      </c>
      <c r="B8" s="58"/>
      <c r="C8" s="58"/>
      <c r="D8" s="58"/>
      <c r="E8" s="58"/>
      <c r="F8" s="58"/>
      <c r="G8" s="58"/>
      <c r="H8" s="58"/>
      <c r="I8" s="58"/>
      <c r="J8" s="58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6.2" thickBot="1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idden="1">
      <c r="A11" s="65" t="s">
        <v>24</v>
      </c>
      <c r="B11" s="65"/>
      <c r="C11" s="7"/>
      <c r="D11" s="7"/>
      <c r="E11" s="7"/>
      <c r="F11" s="7"/>
      <c r="G11" s="7"/>
      <c r="H11" s="7"/>
      <c r="I11" s="7"/>
      <c r="J11" s="7"/>
    </row>
    <row r="12" spans="1:10" ht="16.2" hidden="1" thickBot="1">
      <c r="A12" s="53">
        <v>1.0404</v>
      </c>
    </row>
    <row r="13" spans="1:10" s="9" customFormat="1" ht="102" customHeight="1" thickBot="1">
      <c r="A13" s="27"/>
      <c r="B13" s="59" t="s">
        <v>0</v>
      </c>
      <c r="C13" s="60"/>
      <c r="D13" s="8" t="s">
        <v>3</v>
      </c>
      <c r="E13" s="28" t="s">
        <v>4</v>
      </c>
      <c r="F13" s="8" t="s">
        <v>5</v>
      </c>
      <c r="G13" s="61" t="s">
        <v>6</v>
      </c>
      <c r="H13" s="62"/>
      <c r="I13" s="28" t="s">
        <v>7</v>
      </c>
      <c r="J13" s="52" t="s">
        <v>8</v>
      </c>
    </row>
    <row r="14" spans="1:10" ht="31.2">
      <c r="A14" s="63" t="s">
        <v>22</v>
      </c>
      <c r="B14" s="35" t="s">
        <v>1</v>
      </c>
      <c r="C14" s="11" t="s">
        <v>2</v>
      </c>
      <c r="D14" s="10"/>
      <c r="E14" s="11"/>
      <c r="F14" s="10"/>
      <c r="G14" s="12" t="s">
        <v>9</v>
      </c>
      <c r="H14" s="45" t="s">
        <v>10</v>
      </c>
      <c r="I14" s="11"/>
      <c r="J14" s="13"/>
    </row>
    <row r="15" spans="1:10" ht="18" thickBot="1">
      <c r="A15" s="64"/>
      <c r="B15" s="50">
        <v>38.1</v>
      </c>
      <c r="C15" s="50">
        <f>C17+C18+C19</f>
        <v>37.882903728813567</v>
      </c>
      <c r="D15" s="3">
        <f t="shared" ref="D15:J15" si="0">D17+D18+D19</f>
        <v>35.631760271186444</v>
      </c>
      <c r="E15" s="3">
        <f t="shared" si="0"/>
        <v>34.362472271186441</v>
      </c>
      <c r="F15" s="50">
        <f t="shared" si="0"/>
        <v>31.695874169491525</v>
      </c>
      <c r="G15" s="3">
        <f t="shared" si="0"/>
        <v>29.769899796610169</v>
      </c>
      <c r="H15" s="2">
        <v>28.03</v>
      </c>
      <c r="I15" s="2">
        <f t="shared" si="0"/>
        <v>25.301646305084741</v>
      </c>
      <c r="J15" s="51">
        <f t="shared" si="0"/>
        <v>14.913869491525421</v>
      </c>
    </row>
    <row r="16" spans="1:10">
      <c r="A16" s="29" t="s">
        <v>11</v>
      </c>
      <c r="B16" s="36"/>
      <c r="C16" s="14"/>
      <c r="D16" s="19"/>
      <c r="E16" s="19"/>
      <c r="F16" s="36"/>
      <c r="G16" s="14"/>
      <c r="H16" s="15"/>
      <c r="I16" s="14"/>
      <c r="J16" s="15"/>
    </row>
    <row r="17" spans="1:10" ht="46.8">
      <c r="A17" s="30" t="s">
        <v>12</v>
      </c>
      <c r="B17" s="48">
        <v>7.5741120000000004</v>
      </c>
      <c r="C17" s="16">
        <v>7.5741120000000004</v>
      </c>
      <c r="D17" s="18">
        <v>6.9810840000000001</v>
      </c>
      <c r="E17" s="18">
        <v>6.9810840000000001</v>
      </c>
      <c r="F17" s="48">
        <v>6.4192679999999998</v>
      </c>
      <c r="G17" s="18">
        <v>6.4192679999999998</v>
      </c>
      <c r="H17" s="16">
        <v>6.4192679999999998</v>
      </c>
      <c r="I17" s="16">
        <v>6.4192679999999998</v>
      </c>
      <c r="J17" s="49">
        <v>0</v>
      </c>
    </row>
    <row r="18" spans="1:10" ht="46.8">
      <c r="A18" s="30" t="s">
        <v>13</v>
      </c>
      <c r="B18" s="48">
        <v>27.92</v>
      </c>
      <c r="C18" s="16">
        <v>27.695448000000003</v>
      </c>
      <c r="D18" s="18">
        <v>26.270099999999999</v>
      </c>
      <c r="E18" s="18">
        <v>25.000812</v>
      </c>
      <c r="F18" s="48">
        <v>23.086476000000001</v>
      </c>
      <c r="G18" s="18">
        <v>21.234563999999999</v>
      </c>
      <c r="H18" s="16">
        <v>19.486692000000001</v>
      </c>
      <c r="I18" s="16">
        <v>17.062559999999998</v>
      </c>
      <c r="J18" s="49">
        <v>13.993379999999998</v>
      </c>
    </row>
    <row r="19" spans="1:10" ht="18.600000000000001" thickBot="1">
      <c r="A19" s="43" t="s">
        <v>14</v>
      </c>
      <c r="B19" s="46">
        <v>2.6133437288135597</v>
      </c>
      <c r="C19" s="17">
        <v>2.6133437288135597</v>
      </c>
      <c r="D19" s="44">
        <v>2.3805762711864409</v>
      </c>
      <c r="E19" s="44">
        <v>2.3805762711864409</v>
      </c>
      <c r="F19" s="46">
        <v>2.1901301694915252</v>
      </c>
      <c r="G19" s="44">
        <v>2.1160677966101695</v>
      </c>
      <c r="H19" s="17">
        <v>2.1160677966101695</v>
      </c>
      <c r="I19" s="17">
        <v>1.8198183050847456</v>
      </c>
      <c r="J19" s="47">
        <v>0.9204894915254237</v>
      </c>
    </row>
    <row r="20" spans="1:10" ht="31.8" hidden="1" thickBot="1">
      <c r="A20" s="38" t="s">
        <v>15</v>
      </c>
      <c r="B20" s="39">
        <v>2.2199800000000001</v>
      </c>
      <c r="C20" s="37">
        <v>2.2199800000000001</v>
      </c>
      <c r="D20" s="40">
        <v>2.2199800000000001</v>
      </c>
      <c r="E20" s="41">
        <v>2.2199800000000001</v>
      </c>
      <c r="F20" s="40">
        <v>2.2199800000000001</v>
      </c>
      <c r="G20" s="41">
        <v>2.2199800000000001</v>
      </c>
      <c r="H20" s="40">
        <v>2.2199800000000001</v>
      </c>
      <c r="I20" s="41">
        <v>2.2199800000000001</v>
      </c>
      <c r="J20" s="42">
        <v>2.2199800000000001</v>
      </c>
    </row>
    <row r="22" spans="1:10" s="31" customFormat="1" ht="15.75" hidden="1" customHeight="1">
      <c r="D22" s="32" t="s">
        <v>20</v>
      </c>
      <c r="E22" s="32" t="s">
        <v>20</v>
      </c>
      <c r="F22" s="32" t="s">
        <v>20</v>
      </c>
      <c r="G22" s="32"/>
      <c r="H22" s="32"/>
      <c r="I22" s="33"/>
      <c r="J22" s="33"/>
    </row>
    <row r="23" spans="1:10">
      <c r="A23" s="54"/>
      <c r="B23" s="55"/>
      <c r="C23" s="32"/>
    </row>
    <row r="24" spans="1:10">
      <c r="A24" s="4"/>
    </row>
    <row r="25" spans="1:10" hidden="1">
      <c r="B25" s="1">
        <f>B17+B18+B19</f>
        <v>38.107455728813562</v>
      </c>
      <c r="C25" s="1">
        <f t="shared" ref="C25:J25" si="1">C17+C18+C19</f>
        <v>37.882903728813567</v>
      </c>
      <c r="D25" s="1">
        <f t="shared" si="1"/>
        <v>35.631760271186444</v>
      </c>
      <c r="E25" s="1">
        <f t="shared" si="1"/>
        <v>34.362472271186441</v>
      </c>
      <c r="F25" s="1">
        <f t="shared" si="1"/>
        <v>31.695874169491525</v>
      </c>
      <c r="G25" s="1">
        <f t="shared" si="1"/>
        <v>29.769899796610169</v>
      </c>
      <c r="H25" s="1">
        <f t="shared" si="1"/>
        <v>28.022027796610171</v>
      </c>
      <c r="I25" s="1">
        <f t="shared" si="1"/>
        <v>25.301646305084741</v>
      </c>
      <c r="J25" s="1">
        <f t="shared" si="1"/>
        <v>14.913869491525421</v>
      </c>
    </row>
    <row r="26" spans="1:10" hidden="1">
      <c r="B26" s="1">
        <f>B15-B25</f>
        <v>-7.4557288135608246E-3</v>
      </c>
      <c r="C26" s="1">
        <f t="shared" ref="C26:J26" si="2">C15-C25</f>
        <v>0</v>
      </c>
      <c r="D26" s="1">
        <f t="shared" si="2"/>
        <v>0</v>
      </c>
      <c r="E26" s="1">
        <f t="shared" si="2"/>
        <v>0</v>
      </c>
      <c r="F26" s="1">
        <f t="shared" si="2"/>
        <v>0</v>
      </c>
      <c r="G26" s="1">
        <f t="shared" si="2"/>
        <v>0</v>
      </c>
      <c r="H26" s="1">
        <f t="shared" si="2"/>
        <v>7.9722033898299571E-3</v>
      </c>
      <c r="I26" s="1">
        <f t="shared" si="2"/>
        <v>0</v>
      </c>
      <c r="J26" s="1">
        <f t="shared" si="2"/>
        <v>0</v>
      </c>
    </row>
    <row r="27" spans="1:10" hidden="1"/>
    <row r="28" spans="1:10" hidden="1"/>
    <row r="29" spans="1:10" hidden="1">
      <c r="B29" s="1">
        <f>$A$4*'[1]Тариф с 01.07.2017г.'!B13</f>
        <v>39.220272000000001</v>
      </c>
      <c r="C29" s="1">
        <f>$A$4*'[1]Тариф с 01.07.2017г.'!C13</f>
        <v>39.010031999999995</v>
      </c>
      <c r="D29" s="1">
        <f>$A$4*'[1]Тариф с 01.07.2017г.'!D13</f>
        <v>36.844559999999994</v>
      </c>
      <c r="E29" s="1">
        <f>$A$4*'[1]Тариф с 01.07.2017г.'!E13</f>
        <v>35.625167999999995</v>
      </c>
      <c r="F29" s="1">
        <f>$A$4*'[1]Тариф с 01.07.2017г.'!F13</f>
        <v>33.070751999999999</v>
      </c>
      <c r="G29" s="1">
        <f>$A$4*'[1]Тариф с 01.07.2017г.'!G13</f>
        <v>31.220639999999996</v>
      </c>
      <c r="H29" s="1">
        <f>$A$4*'[1]Тариф с 01.07.2017г.'!H13</f>
        <v>29.538719999999998</v>
      </c>
      <c r="I29" s="1">
        <f>$A$4*'[1]Тариф с 01.07.2017г.'!I13</f>
        <v>26.931743999999998</v>
      </c>
      <c r="J29" s="1">
        <f>$A$4*'[1]Тариф с 01.07.2017г.'!J13</f>
        <v>16.955855999999997</v>
      </c>
    </row>
    <row r="30" spans="1:10" hidden="1"/>
  </sheetData>
  <mergeCells count="8">
    <mergeCell ref="A14:A15"/>
    <mergeCell ref="A23:B23"/>
    <mergeCell ref="A2:D2"/>
    <mergeCell ref="A11:B11"/>
    <mergeCell ref="A7:J7"/>
    <mergeCell ref="A8:J8"/>
    <mergeCell ref="B13:C13"/>
    <mergeCell ref="G13:H13"/>
  </mergeCells>
  <pageMargins left="0.31496062992125984" right="0.31496062992125984" top="0.35433070866141736" bottom="0.3543307086614173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Тариф с 01.07.2018г.</vt:lpstr>
      <vt:lpstr>тариф с 01.07.19</vt:lpstr>
      <vt:lpstr>'тариф с 01.07.19'!Область_печати</vt:lpstr>
      <vt:lpstr>'Тариф с 01.07.2018г.'!Область_печати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ЧесноковаМЮ</dc:creator>
  <cp:lastModifiedBy>chesnokova.m</cp:lastModifiedBy>
  <cp:lastPrinted>2019-07-18T14:51:16Z</cp:lastPrinted>
  <dcterms:created xsi:type="dcterms:W3CDTF">2014-06-17T06:20:41Z</dcterms:created>
  <dcterms:modified xsi:type="dcterms:W3CDTF">2019-09-12T08:26:27Z</dcterms:modified>
</cp:coreProperties>
</file>